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9576" tabRatio="757" activeTab="3"/>
  </bookViews>
  <sheets>
    <sheet name="лицев" sheetId="1" r:id="rId1"/>
    <sheet name="2 пок фин сост учр" sheetId="2" r:id="rId2"/>
    <sheet name="3 пост по пост и выплат" sheetId="3" r:id="rId3"/>
    <sheet name="4 разд страт развит учрежд" sheetId="4" r:id="rId4"/>
  </sheets>
  <definedNames/>
  <calcPr fullCalcOnLoad="1"/>
</workbook>
</file>

<file path=xl/sharedStrings.xml><?xml version="1.0" encoding="utf-8"?>
<sst xmlns="http://schemas.openxmlformats.org/spreadsheetml/2006/main" count="297" uniqueCount="225">
  <si>
    <t>II. Показатели финансового состояния учреждения</t>
  </si>
  <si>
    <t>Наименование показателя</t>
  </si>
  <si>
    <t>Сумма</t>
  </si>
  <si>
    <t>из них: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</si>
  <si>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</si>
  <si>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муниципального учреждением на праве оперативного управления</t>
  </si>
  <si>
    <t>1.1.2. Стоимость имущества, приобретенного муниципального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</si>
  <si>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</si>
  <si>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</si>
  <si>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</si>
  <si>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</si>
  <si>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</si>
  <si>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r>
      <t>I. Нефинансовые активы, всего</t>
    </r>
    <r>
      <rPr>
        <sz val="11"/>
        <rFont val="Times New Roman"/>
        <family val="1"/>
      </rPr>
      <t>:</t>
    </r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</si>
  <si>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</si>
  <si>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</si>
  <si>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</si>
  <si>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</si>
  <si>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</si>
  <si>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</si>
  <si>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</si>
  <si>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</si>
  <si>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</si>
  <si>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</si>
  <si>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</si>
  <si>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</si>
  <si>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</si>
  <si>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</si>
  <si>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</si>
  <si>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</si>
  <si>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</si>
  <si>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</si>
  <si>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</si>
  <si>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</si>
  <si>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</si>
  <si>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</si>
  <si>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</si>
  <si>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</si>
  <si>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</si>
  <si>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</si>
  <si>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</si>
  <si>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</si>
  <si>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</si>
  <si>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</si>
  <si>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</si>
  <si>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</si>
  <si>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</si>
  <si>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</si>
  <si>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</si>
  <si>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</si>
  <si>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</si>
  <si>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</si>
  <si>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</si>
  <si>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</si>
  <si>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</si>
  <si>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</si>
  <si>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</si>
  <si>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</si>
  <si>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</si>
  <si>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</si>
  <si>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</si>
  <si>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</si>
  <si>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</si>
  <si>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</si>
  <si>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</si>
  <si>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</si>
  <si>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1.2. Общая балансовая стоимость движимого муниципального имущества,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</si>
  <si>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</si>
  <si>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</si>
  <si>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 xml:space="preserve">      в том числе:</t>
  </si>
  <si>
    <t>Всего</t>
  </si>
  <si>
    <t>в том числе</t>
  </si>
  <si>
    <t>операции по лицевым счетам, открытым в органах Федерального казначейства</t>
  </si>
  <si>
    <t>Планируемый остаток средств на начало планируемого года</t>
  </si>
  <si>
    <t>Поступления, всего:</t>
  </si>
  <si>
    <t>Субсидии на выполнении государственного задания</t>
  </si>
  <si>
    <t>Бюджетные инвестиции</t>
  </si>
  <si>
    <t>Поступления от оказания государственным учреждением 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</si>
  <si>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</si>
  <si>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</si>
  <si>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</si>
  <si>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</si>
  <si>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</si>
  <si>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</si>
  <si>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</si>
  <si>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</si>
  <si>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</si>
  <si>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</si>
  <si>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</si>
  <si>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</si>
  <si>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</si>
  <si>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</si>
  <si>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</si>
  <si>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</si>
  <si>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</si>
  <si>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</si>
  <si>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</si>
  <si>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</si>
  <si>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</si>
  <si>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</si>
  <si>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</si>
  <si>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</si>
  <si>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</si>
  <si>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</si>
  <si>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</si>
  <si>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акций и иных форм участия в капитале</t>
  </si>
  <si>
    <t>Увеличение стоимости ценных бумаг, кроме акций и иных форм участия в капитале</t>
  </si>
  <si>
    <t>Справочно:</t>
  </si>
  <si>
    <t>Объем публичных обязательств, всего</t>
  </si>
  <si>
    <t>Х</t>
  </si>
  <si>
    <t>Код по бюджетной классификации операции сектора государственного управления</t>
  </si>
  <si>
    <t>операции по счетам, открытым в кредитных организациях в иностранной валюте</t>
  </si>
  <si>
    <t>IV. Мероприятия стратегического развития учреждения</t>
  </si>
  <si>
    <t>№ п/п</t>
  </si>
  <si>
    <t>задача</t>
  </si>
  <si>
    <t>мероприятие</t>
  </si>
  <si>
    <t>плановый результат</t>
  </si>
  <si>
    <t>срок исполнения</t>
  </si>
  <si>
    <t>(подпись)</t>
  </si>
  <si>
    <t>(расшифровка подписи)</t>
  </si>
  <si>
    <t>(уполномоченное лицо)</t>
  </si>
  <si>
    <t>3 05 30</t>
  </si>
  <si>
    <t>Исполнитель</t>
  </si>
  <si>
    <t>тел.</t>
  </si>
  <si>
    <t>"_______" ____________________ 20 _______ г.</t>
  </si>
  <si>
    <t>План финансово - хозяйственной деятельности</t>
  </si>
  <si>
    <t>"________" ____________________20_____г.</t>
  </si>
  <si>
    <t>УТВЕРЖДАЮ</t>
  </si>
  <si>
    <t>(наименование должностного лица , утверждающего документ)</t>
  </si>
  <si>
    <t>"______"___________________20_____г.</t>
  </si>
  <si>
    <t>КОДЫ</t>
  </si>
  <si>
    <t>Форма по КФД</t>
  </si>
  <si>
    <t>Дата</t>
  </si>
  <si>
    <t>по ОКПО</t>
  </si>
  <si>
    <t>по ОКЕИ</t>
  </si>
  <si>
    <t xml:space="preserve">Наименование муниципального </t>
  </si>
  <si>
    <t>учреждения</t>
  </si>
  <si>
    <t>ИНН / КПП</t>
  </si>
  <si>
    <t>Единица измерения: руб.</t>
  </si>
  <si>
    <t xml:space="preserve">Наименование органа, </t>
  </si>
  <si>
    <t xml:space="preserve">осуществляющего функции и </t>
  </si>
  <si>
    <t>полномочия учредителя</t>
  </si>
  <si>
    <t>Адрес фактического местонахождения</t>
  </si>
  <si>
    <t>муниципального учреждения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</si>
  <si>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</si>
  <si>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</si>
  <si>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</si>
  <si>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</si>
  <si>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>Отдел образования администрации города Зеи</t>
  </si>
  <si>
    <t>оказание посреднических услуг</t>
  </si>
  <si>
    <t>1.</t>
  </si>
  <si>
    <t>2.</t>
  </si>
  <si>
    <t>3.</t>
  </si>
  <si>
    <t>4.</t>
  </si>
  <si>
    <t>Главный бухгалтер МБУ "ЦООУ"</t>
  </si>
  <si>
    <t>5.</t>
  </si>
  <si>
    <t>на 2012 год</t>
  </si>
  <si>
    <t>Муниципальное образовательное бюджетное учреждение дополнительного образования детей детско-юношеская спортивная школа № 1 (МОБУ ДОД ДЮСШ № 1)</t>
  </si>
  <si>
    <t>2815005036 / 281501001</t>
  </si>
  <si>
    <t>676244, Амурская область, г. Зея, п.Светлый, д.66, тел. 3-07-78</t>
  </si>
  <si>
    <t>Учреждение создано для достижения следующих целей: 1) реализация программ дополнительного образования с осуществлением физического развития обучающихся; 2) реализация права граждан на дополнительное образование, гарантия его общедоступности и бесплатности; 3) создание благоприятных условий для полноценного проживания ребенком школьного детства, формирование основ базовой культуры личности, всестороннее развитие психических  и физических качеств в соответствии с возрастными и индивидуальными особенностями, полготовка ребенка к жизни в современном обществе.</t>
  </si>
  <si>
    <t>Основной вид деятельности Учреждения - образовательная деятельность, Основным предметом деятельности является реализация прав населения города Зеи на доступное и бесплатное дополнительное образование, выполнение программ дополнительного образования детей.</t>
  </si>
  <si>
    <t>прока коньков</t>
  </si>
  <si>
    <t xml:space="preserve">заточка коньков </t>
  </si>
  <si>
    <t>аренда катка</t>
  </si>
  <si>
    <t>прокат лыж</t>
  </si>
  <si>
    <t xml:space="preserve">Приобретение спортинввентаря </t>
  </si>
  <si>
    <t>лыжные гонки</t>
  </si>
  <si>
    <t>650000-00</t>
  </si>
  <si>
    <t xml:space="preserve">               хоккей с шайбой</t>
  </si>
  <si>
    <t>спортивный туризм</t>
  </si>
  <si>
    <t>300000-00</t>
  </si>
  <si>
    <t xml:space="preserve">Приобретение мебели </t>
  </si>
  <si>
    <t xml:space="preserve">              классные кабинеты</t>
  </si>
  <si>
    <t>Приобретение мягкого инвентаря</t>
  </si>
  <si>
    <t>команды спортсменов</t>
  </si>
  <si>
    <t>Оплата курсовой подготовки</t>
  </si>
  <si>
    <t xml:space="preserve">       тренеров-преподавателей</t>
  </si>
  <si>
    <t>Запасные части</t>
  </si>
  <si>
    <t xml:space="preserve">         снегоход "Буран"</t>
  </si>
  <si>
    <t>Хознужды, канцтовары</t>
  </si>
  <si>
    <t xml:space="preserve">  хозяйственные нужды</t>
  </si>
  <si>
    <t>Медицинские расходы</t>
  </si>
  <si>
    <t>обслуживание соревнований</t>
  </si>
  <si>
    <t>Ограждение территории</t>
  </si>
  <si>
    <t>хоккейной коробки и основного здания  100000-00</t>
  </si>
  <si>
    <t>11.</t>
  </si>
  <si>
    <t>ГСМ</t>
  </si>
  <si>
    <t>бензин, масло</t>
  </si>
  <si>
    <t>12.</t>
  </si>
  <si>
    <t xml:space="preserve">Обслуживание оргтехники </t>
  </si>
  <si>
    <t>интернет</t>
  </si>
  <si>
    <t>15000-00</t>
  </si>
  <si>
    <t>13.</t>
  </si>
  <si>
    <t>Установка пластиковых окон</t>
  </si>
  <si>
    <t xml:space="preserve"> основное здание</t>
  </si>
  <si>
    <t>200000-00</t>
  </si>
  <si>
    <t>14.</t>
  </si>
  <si>
    <t>Замена дверей</t>
  </si>
  <si>
    <t>6.</t>
  </si>
  <si>
    <t>7.</t>
  </si>
  <si>
    <t>8.</t>
  </si>
  <si>
    <t>9.</t>
  </si>
  <si>
    <t>10.</t>
  </si>
  <si>
    <t>внутренние, входные</t>
  </si>
  <si>
    <t>100000-00</t>
  </si>
  <si>
    <t>450500-00</t>
  </si>
  <si>
    <t>50000-00</t>
  </si>
  <si>
    <t>20000-00</t>
  </si>
  <si>
    <t>40000-00</t>
  </si>
  <si>
    <t>5000-00</t>
  </si>
  <si>
    <t>15.</t>
  </si>
  <si>
    <t>2012 год</t>
  </si>
  <si>
    <t>Выездные соревнования</t>
  </si>
  <si>
    <t>700000-00</t>
  </si>
  <si>
    <t>соревнования</t>
  </si>
  <si>
    <t>Т.Н. Дерменжи</t>
  </si>
  <si>
    <t>Прокат коньков и лыж для взрослых и детей.</t>
  </si>
  <si>
    <t>от "______"________________2012 г. № _____</t>
  </si>
  <si>
    <t>И.А. Алекминская</t>
  </si>
  <si>
    <t>Директор МОБУ ДОД ДЮСШ № 1</t>
  </si>
  <si>
    <t>Субсидии на иные цели</t>
  </si>
  <si>
    <t>Е.И. Старова</t>
  </si>
  <si>
    <t xml:space="preserve">    в том числе кредиторская задолженность:</t>
  </si>
  <si>
    <t>Начальник МБУ "ЦООУ"</t>
  </si>
  <si>
    <t>Е.А. Альтер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</si>
</sst>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16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4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workbookViewId="0" topLeftCell="A1">
      <selection activeCell="A1" sqref="A1:J16384"/>
    </sheetView>
  </sheetViews>
  <sheetFormatPr defaultColWidth="9.00390625" defaultRowHeight="12.75"/>
  <cols>
    <col min="1" max="3" width="8.875" style="28" customWidth="1"/>
    <col min="4" max="4" width="7.50390625" style="28" customWidth="1"/>
    <col min="5" max="7" width="8.875" style="28" customWidth="1"/>
    <col min="8" max="8" width="12.625" style="28" customWidth="1"/>
    <col min="9" max="9" width="12.125" style="28" customWidth="1"/>
    <col min="10" max="10" width="10.625" style="28" customWidth="1"/>
    <col min="11" max="16384" width="8.875" style="28" customWidth="1"/>
  </cols>
  <sheetData>
    <row r="2" ht="12.75" hidden="1"/>
    <row r="3" ht="12.75">
      <c r="G3" s="30" t="s">
        <v>217</v>
      </c>
    </row>
    <row r="4" ht="17.25" customHeight="1"/>
    <row r="5" spans="7:10" ht="13.5">
      <c r="G5" s="61" t="s">
        <v>126</v>
      </c>
      <c r="H5" s="61"/>
      <c r="I5" s="61"/>
      <c r="J5" s="61"/>
    </row>
    <row r="6" spans="6:10" ht="24" customHeight="1">
      <c r="F6" s="37"/>
      <c r="G6" s="32"/>
      <c r="H6" s="32"/>
      <c r="I6" s="32"/>
      <c r="J6" s="32"/>
    </row>
    <row r="7" spans="7:9" ht="11.25" customHeight="1">
      <c r="G7" s="33" t="s">
        <v>127</v>
      </c>
      <c r="H7" s="33"/>
      <c r="I7" s="33"/>
    </row>
    <row r="9" spans="7:10" ht="11.25" customHeight="1">
      <c r="G9" s="32"/>
      <c r="H9" s="32"/>
      <c r="I9" s="32"/>
      <c r="J9" s="32"/>
    </row>
    <row r="10" spans="7:10" ht="12.75">
      <c r="G10" s="34" t="s">
        <v>117</v>
      </c>
      <c r="H10" s="33"/>
      <c r="I10" s="34" t="s">
        <v>118</v>
      </c>
      <c r="J10" s="33"/>
    </row>
    <row r="11" spans="6:9" ht="12" customHeight="1">
      <c r="F11" s="35"/>
      <c r="G11" s="36"/>
      <c r="H11" s="35"/>
      <c r="I11" s="36"/>
    </row>
    <row r="12" spans="6:10" ht="12.75">
      <c r="F12" s="35"/>
      <c r="G12" s="62" t="s">
        <v>128</v>
      </c>
      <c r="H12" s="62"/>
      <c r="I12" s="62"/>
      <c r="J12" s="62"/>
    </row>
    <row r="13" spans="6:9" ht="12.75">
      <c r="F13" s="35"/>
      <c r="G13" s="36"/>
      <c r="H13" s="35"/>
      <c r="I13" s="36"/>
    </row>
    <row r="14" ht="12.75" hidden="1"/>
    <row r="15" ht="12.75" hidden="1"/>
    <row r="16" ht="12.75" hidden="1"/>
    <row r="18" spans="1:10" ht="24" customHeight="1">
      <c r="A18" s="63" t="s">
        <v>124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19.5" customHeight="1">
      <c r="A19" s="63" t="s">
        <v>155</v>
      </c>
      <c r="B19" s="63"/>
      <c r="C19" s="63"/>
      <c r="D19" s="63"/>
      <c r="E19" s="63"/>
      <c r="F19" s="63"/>
      <c r="G19" s="63"/>
      <c r="H19" s="63"/>
      <c r="I19" s="63"/>
      <c r="J19" s="63"/>
    </row>
    <row r="20" ht="12" customHeight="1">
      <c r="C20" s="29"/>
    </row>
    <row r="21" ht="13.5" customHeight="1" hidden="1">
      <c r="C21" s="29"/>
    </row>
    <row r="22" ht="14.25" customHeight="1">
      <c r="C22" s="29"/>
    </row>
    <row r="23" spans="3:10" ht="12.75">
      <c r="C23" s="28" t="s">
        <v>125</v>
      </c>
      <c r="J23" s="31" t="s">
        <v>129</v>
      </c>
    </row>
    <row r="24" spans="9:10" ht="12.75">
      <c r="I24" s="40" t="s">
        <v>130</v>
      </c>
      <c r="J24" s="41"/>
    </row>
    <row r="25" spans="9:10" ht="18" customHeight="1">
      <c r="I25" s="40" t="s">
        <v>131</v>
      </c>
      <c r="J25" s="45">
        <v>41000</v>
      </c>
    </row>
    <row r="26" spans="9:10" ht="12.75">
      <c r="I26" s="40"/>
      <c r="J26" s="41"/>
    </row>
    <row r="27" spans="1:10" ht="24.75" customHeight="1">
      <c r="A27" s="28" t="s">
        <v>134</v>
      </c>
      <c r="D27" s="60" t="s">
        <v>156</v>
      </c>
      <c r="E27" s="60"/>
      <c r="F27" s="60"/>
      <c r="G27" s="60"/>
      <c r="H27" s="60"/>
      <c r="I27" s="40"/>
      <c r="J27" s="41"/>
    </row>
    <row r="28" spans="1:10" ht="27" customHeight="1">
      <c r="A28" s="28" t="s">
        <v>135</v>
      </c>
      <c r="D28" s="60"/>
      <c r="E28" s="60"/>
      <c r="F28" s="60"/>
      <c r="G28" s="60"/>
      <c r="H28" s="60"/>
      <c r="I28" s="40" t="s">
        <v>132</v>
      </c>
      <c r="J28" s="41">
        <v>48373058</v>
      </c>
    </row>
    <row r="29" spans="4:10" ht="13.5">
      <c r="D29" s="43"/>
      <c r="E29" s="37"/>
      <c r="F29" s="37"/>
      <c r="G29" s="37"/>
      <c r="H29" s="37"/>
      <c r="I29" s="40"/>
      <c r="J29" s="41"/>
    </row>
    <row r="30" spans="4:10" ht="13.5">
      <c r="D30" s="43"/>
      <c r="E30" s="37"/>
      <c r="F30" s="37"/>
      <c r="G30" s="37"/>
      <c r="H30" s="37"/>
      <c r="I30" s="40"/>
      <c r="J30" s="41"/>
    </row>
    <row r="31" spans="4:10" ht="12.75">
      <c r="D31" s="37"/>
      <c r="E31" s="37"/>
      <c r="F31" s="37"/>
      <c r="G31" s="37"/>
      <c r="H31" s="37"/>
      <c r="I31" s="40"/>
      <c r="J31" s="41"/>
    </row>
    <row r="32" spans="1:10" ht="13.5">
      <c r="A32" s="28" t="s">
        <v>136</v>
      </c>
      <c r="D32" s="43" t="s">
        <v>157</v>
      </c>
      <c r="E32" s="37"/>
      <c r="F32" s="37"/>
      <c r="G32" s="37"/>
      <c r="H32" s="37"/>
      <c r="I32" s="40"/>
      <c r="J32" s="41"/>
    </row>
    <row r="33" spans="4:10" ht="12.75">
      <c r="D33" s="37"/>
      <c r="E33" s="37"/>
      <c r="F33" s="37"/>
      <c r="G33" s="37"/>
      <c r="H33" s="37"/>
      <c r="I33" s="40"/>
      <c r="J33" s="41"/>
    </row>
    <row r="34" spans="1:10" ht="12.75">
      <c r="A34" s="28" t="s">
        <v>137</v>
      </c>
      <c r="D34" s="37"/>
      <c r="E34" s="37"/>
      <c r="F34" s="37"/>
      <c r="G34" s="37"/>
      <c r="H34" s="37"/>
      <c r="I34" s="40"/>
      <c r="J34" s="41"/>
    </row>
    <row r="35" spans="9:10" ht="12.75">
      <c r="I35" s="40" t="s">
        <v>133</v>
      </c>
      <c r="J35" s="41">
        <v>383</v>
      </c>
    </row>
    <row r="37" spans="1:4" ht="13.5">
      <c r="A37" s="28" t="s">
        <v>138</v>
      </c>
      <c r="D37" s="44" t="s">
        <v>147</v>
      </c>
    </row>
    <row r="38" spans="1:10" ht="12.75">
      <c r="A38" s="28" t="s">
        <v>139</v>
      </c>
      <c r="D38" s="37"/>
      <c r="E38" s="37"/>
      <c r="F38" s="37"/>
      <c r="G38" s="37"/>
      <c r="H38" s="37"/>
      <c r="I38" s="37"/>
      <c r="J38" s="37"/>
    </row>
    <row r="39" spans="1:10" ht="12.75">
      <c r="A39" s="28" t="s">
        <v>140</v>
      </c>
      <c r="D39" s="37"/>
      <c r="E39" s="37"/>
      <c r="F39" s="37"/>
      <c r="G39" s="37"/>
      <c r="H39" s="37"/>
      <c r="I39" s="37"/>
      <c r="J39" s="37"/>
    </row>
    <row r="40" spans="5:10" ht="12.75">
      <c r="E40" s="37"/>
      <c r="F40" s="37"/>
      <c r="G40" s="37"/>
      <c r="H40" s="37"/>
      <c r="I40" s="37"/>
      <c r="J40" s="37"/>
    </row>
    <row r="41" spans="1:9" ht="13.5">
      <c r="A41" s="28" t="s">
        <v>141</v>
      </c>
      <c r="E41" s="43" t="s">
        <v>158</v>
      </c>
      <c r="F41" s="37"/>
      <c r="G41" s="37"/>
      <c r="H41" s="37"/>
      <c r="I41" s="37"/>
    </row>
    <row r="42" spans="1:9" ht="12.75">
      <c r="A42" s="28" t="s">
        <v>142</v>
      </c>
      <c r="E42" s="37"/>
      <c r="F42" s="37"/>
      <c r="G42" s="37"/>
      <c r="H42" s="37"/>
      <c r="I42" s="37"/>
    </row>
    <row r="43" spans="5:9" ht="12.75">
      <c r="E43" s="37"/>
      <c r="F43" s="37"/>
      <c r="G43" s="37"/>
      <c r="H43" s="37"/>
      <c r="I43" s="37"/>
    </row>
    <row r="45" spans="1:10" ht="12.75" customHeight="1">
      <c r="A45" s="66" t="s">
        <v>143</v>
      </c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2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ht="13.5">
      <c r="A47" s="2" t="s">
        <v>144</v>
      </c>
    </row>
    <row r="48" spans="2:10" ht="84.75" customHeight="1">
      <c r="B48" s="64" t="s">
        <v>159</v>
      </c>
      <c r="C48" s="64"/>
      <c r="D48" s="64"/>
      <c r="E48" s="64"/>
      <c r="F48" s="64"/>
      <c r="G48" s="64"/>
      <c r="H48" s="64"/>
      <c r="I48" s="64"/>
      <c r="J48" s="64"/>
    </row>
    <row r="49" ht="9" customHeight="1"/>
    <row r="50" ht="13.5">
      <c r="A50" s="2" t="s">
        <v>145</v>
      </c>
    </row>
    <row r="51" spans="2:10" ht="42.75" customHeight="1">
      <c r="B51" s="64" t="s">
        <v>160</v>
      </c>
      <c r="C51" s="64"/>
      <c r="D51" s="64"/>
      <c r="E51" s="64"/>
      <c r="F51" s="64"/>
      <c r="G51" s="64"/>
      <c r="H51" s="64"/>
      <c r="I51" s="64"/>
      <c r="J51" s="64"/>
    </row>
    <row r="52" ht="9" customHeight="1"/>
    <row r="53" ht="13.5">
      <c r="A53" s="2" t="s">
        <v>146</v>
      </c>
    </row>
    <row r="54" spans="2:10" ht="14.25" customHeight="1">
      <c r="B54" s="65" t="s">
        <v>216</v>
      </c>
      <c r="C54" s="65"/>
      <c r="D54" s="65"/>
      <c r="E54" s="65"/>
      <c r="F54" s="65"/>
      <c r="G54" s="65"/>
      <c r="H54" s="65"/>
      <c r="I54" s="65"/>
      <c r="J54" s="65"/>
    </row>
  </sheetData>
  <mergeCells count="9">
    <mergeCell ref="B48:J48"/>
    <mergeCell ref="B51:J51"/>
    <mergeCell ref="B54:J54"/>
    <mergeCell ref="A45:J45"/>
    <mergeCell ref="D27:H28"/>
    <mergeCell ref="G5:J5"/>
    <mergeCell ref="G12:J12"/>
    <mergeCell ref="A18:J18"/>
    <mergeCell ref="A19:J19"/>
  </mergeCells>
  <printOptions/>
  <pageMargins left="0.7086614173228347" right="0.31496062992125984" top="0.31496062992125984" bottom="0.31496062992125984" header="0.39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1"/>
  <sheetViews>
    <sheetView workbookViewId="0" topLeftCell="A1">
      <selection activeCell="A1" sqref="A1:C16384"/>
    </sheetView>
  </sheetViews>
  <sheetFormatPr defaultColWidth="9.00390625" defaultRowHeight="12.75"/>
  <cols>
    <col min="1" max="1" width="4.625" style="0" customWidth="1"/>
    <col min="2" max="2" width="66.375" style="3" customWidth="1"/>
    <col min="3" max="3" width="19.00390625" style="0" customWidth="1"/>
  </cols>
  <sheetData>
    <row r="2" spans="1:3" ht="13.5">
      <c r="A2" s="10"/>
      <c r="B2" s="66" t="s">
        <v>0</v>
      </c>
      <c r="C2" s="66"/>
    </row>
    <row r="4" spans="2:3" s="38" customFormat="1" ht="21" customHeight="1">
      <c r="B4" s="18" t="s">
        <v>1</v>
      </c>
      <c r="C4" s="39" t="s">
        <v>2</v>
      </c>
    </row>
    <row r="5" spans="1:3" ht="15" customHeight="1">
      <c r="A5" s="4"/>
      <c r="B5" s="12" t="s">
        <v>12</v>
      </c>
      <c r="C5" s="15">
        <f>C7+C13</f>
        <v>1032246.26</v>
      </c>
    </row>
    <row r="6" spans="1:3" ht="13.5">
      <c r="A6" s="4"/>
      <c r="B6" s="13" t="s">
        <v>3</v>
      </c>
      <c r="C6" s="15"/>
    </row>
    <row r="7" spans="1:3" ht="30" customHeight="1">
      <c r="A7" s="4"/>
      <c r="B7" s="13" t="s">
        <v>4</v>
      </c>
      <c r="C7" s="16">
        <f>C9+C10+C11+C12</f>
        <v>0</v>
      </c>
    </row>
    <row r="8" spans="1:3" ht="13.5">
      <c r="A8" s="4"/>
      <c r="B8" s="13" t="s">
        <v>68</v>
      </c>
      <c r="C8" s="15"/>
    </row>
    <row r="9" spans="1:3" ht="28.5" customHeight="1">
      <c r="A9" s="4"/>
      <c r="B9" s="13" t="s">
        <v>5</v>
      </c>
      <c r="C9" s="16"/>
    </row>
    <row r="10" spans="1:3" ht="44.25" customHeight="1">
      <c r="A10" s="4"/>
      <c r="B10" s="13" t="s">
        <v>6</v>
      </c>
      <c r="C10" s="16"/>
    </row>
    <row r="11" spans="1:3" ht="40.5" customHeight="1">
      <c r="A11" s="4"/>
      <c r="B11" s="13" t="s">
        <v>7</v>
      </c>
      <c r="C11" s="16"/>
    </row>
    <row r="12" spans="1:3" ht="18" customHeight="1">
      <c r="A12" s="4"/>
      <c r="B12" s="13" t="s">
        <v>8</v>
      </c>
      <c r="C12" s="16">
        <v>0</v>
      </c>
    </row>
    <row r="13" spans="1:3" ht="30" customHeight="1">
      <c r="A13" s="4"/>
      <c r="B13" s="13" t="s">
        <v>65</v>
      </c>
      <c r="C13" s="16">
        <v>1032246.26</v>
      </c>
    </row>
    <row r="14" spans="1:3" ht="13.5">
      <c r="A14" s="4"/>
      <c r="B14" s="13" t="s">
        <v>68</v>
      </c>
      <c r="C14" s="15"/>
    </row>
    <row r="15" spans="1:3" ht="13.5">
      <c r="A15" s="4"/>
      <c r="B15" s="13" t="s">
        <v>9</v>
      </c>
      <c r="C15" s="16">
        <v>297300</v>
      </c>
    </row>
    <row r="16" spans="1:3" ht="13.5">
      <c r="A16" s="4"/>
      <c r="B16" s="13" t="s">
        <v>10</v>
      </c>
      <c r="C16" s="16">
        <v>228550.53</v>
      </c>
    </row>
    <row r="17" spans="1:3" ht="13.5">
      <c r="A17" s="4"/>
      <c r="B17" s="12" t="s">
        <v>11</v>
      </c>
      <c r="C17" s="15">
        <v>0</v>
      </c>
    </row>
    <row r="18" spans="1:3" ht="13.5">
      <c r="A18" s="4"/>
      <c r="B18" s="13" t="s">
        <v>3</v>
      </c>
      <c r="C18" s="15"/>
    </row>
    <row r="19" spans="1:3" ht="27">
      <c r="A19" s="4"/>
      <c r="B19" s="13" t="s">
        <v>13</v>
      </c>
      <c r="C19" s="15"/>
    </row>
    <row r="20" spans="1:3" ht="27">
      <c r="A20" s="4"/>
      <c r="B20" s="13" t="s">
        <v>14</v>
      </c>
      <c r="C20" s="16">
        <f>SUM(C22:C31)</f>
        <v>0</v>
      </c>
    </row>
    <row r="21" spans="1:3" ht="13.5">
      <c r="A21" s="4"/>
      <c r="B21" s="13" t="s">
        <v>68</v>
      </c>
      <c r="C21" s="15"/>
    </row>
    <row r="22" spans="1:3" ht="13.5">
      <c r="A22" s="4"/>
      <c r="B22" s="13" t="s">
        <v>15</v>
      </c>
      <c r="C22" s="15"/>
    </row>
    <row r="23" spans="1:3" ht="13.5">
      <c r="A23" s="4"/>
      <c r="B23" s="9" t="s">
        <v>16</v>
      </c>
      <c r="C23" s="15"/>
    </row>
    <row r="24" spans="1:3" ht="13.5">
      <c r="A24" s="4"/>
      <c r="B24" s="13" t="s">
        <v>17</v>
      </c>
      <c r="C24" s="15"/>
    </row>
    <row r="25" spans="1:3" ht="13.5">
      <c r="A25" s="4"/>
      <c r="B25" s="13" t="s">
        <v>18</v>
      </c>
      <c r="C25" s="15"/>
    </row>
    <row r="26" spans="1:3" ht="13.5">
      <c r="A26" s="4"/>
      <c r="B26" s="13" t="s">
        <v>19</v>
      </c>
      <c r="C26" s="15"/>
    </row>
    <row r="27" spans="1:3" ht="13.5">
      <c r="A27" s="4"/>
      <c r="B27" s="9" t="s">
        <v>20</v>
      </c>
      <c r="C27" s="15"/>
    </row>
    <row r="28" spans="1:3" ht="13.5">
      <c r="A28" s="4"/>
      <c r="B28" s="9" t="s">
        <v>21</v>
      </c>
      <c r="C28" s="15"/>
    </row>
    <row r="29" spans="1:3" ht="16.5" customHeight="1">
      <c r="A29" s="4"/>
      <c r="B29" s="9" t="s">
        <v>22</v>
      </c>
      <c r="C29" s="15"/>
    </row>
    <row r="30" spans="1:3" ht="13.5">
      <c r="A30" s="4"/>
      <c r="B30" s="9" t="s">
        <v>23</v>
      </c>
      <c r="C30" s="15"/>
    </row>
    <row r="31" spans="1:3" ht="13.5">
      <c r="A31" s="4"/>
      <c r="B31" s="9" t="s">
        <v>24</v>
      </c>
      <c r="C31" s="15"/>
    </row>
    <row r="32" spans="1:3" ht="30" customHeight="1">
      <c r="A32" s="4"/>
      <c r="B32" s="9" t="s">
        <v>66</v>
      </c>
      <c r="C32" s="16">
        <f>SUM(C34:C43)</f>
        <v>0</v>
      </c>
    </row>
    <row r="33" spans="1:3" ht="13.5">
      <c r="A33" s="4"/>
      <c r="B33" s="9" t="s">
        <v>68</v>
      </c>
      <c r="C33" s="15"/>
    </row>
    <row r="34" spans="1:3" ht="13.5">
      <c r="A34" s="4"/>
      <c r="B34" s="9" t="s">
        <v>25</v>
      </c>
      <c r="C34" s="15"/>
    </row>
    <row r="35" spans="1:3" ht="13.5">
      <c r="A35" s="4"/>
      <c r="B35" s="9" t="s">
        <v>26</v>
      </c>
      <c r="C35" s="15"/>
    </row>
    <row r="36" spans="1:3" ht="13.5">
      <c r="A36" s="4"/>
      <c r="B36" s="9" t="s">
        <v>27</v>
      </c>
      <c r="C36" s="15"/>
    </row>
    <row r="37" spans="1:3" ht="13.5">
      <c r="A37" s="4"/>
      <c r="B37" s="9" t="s">
        <v>28</v>
      </c>
      <c r="C37" s="15"/>
    </row>
    <row r="38" spans="1:3" ht="13.5">
      <c r="A38" s="4"/>
      <c r="B38" s="9" t="s">
        <v>29</v>
      </c>
      <c r="C38" s="15"/>
    </row>
    <row r="39" spans="1:3" ht="13.5">
      <c r="A39" s="4"/>
      <c r="B39" s="9" t="s">
        <v>30</v>
      </c>
      <c r="C39" s="15"/>
    </row>
    <row r="40" spans="1:3" ht="13.5">
      <c r="A40" s="4"/>
      <c r="B40" s="9" t="s">
        <v>31</v>
      </c>
      <c r="C40" s="15"/>
    </row>
    <row r="41" spans="1:3" ht="15.75" customHeight="1">
      <c r="A41" s="4"/>
      <c r="B41" s="9" t="s">
        <v>32</v>
      </c>
      <c r="C41" s="15"/>
    </row>
    <row r="42" spans="1:3" ht="13.5">
      <c r="A42" s="4"/>
      <c r="B42" s="9" t="s">
        <v>33</v>
      </c>
      <c r="C42" s="15"/>
    </row>
    <row r="43" spans="1:3" ht="13.5">
      <c r="A43" s="4"/>
      <c r="B43" s="9" t="s">
        <v>34</v>
      </c>
      <c r="C43" s="15"/>
    </row>
    <row r="44" spans="1:3" ht="15" customHeight="1">
      <c r="A44" s="4"/>
      <c r="B44" s="14" t="s">
        <v>35</v>
      </c>
      <c r="C44" s="15">
        <f>C46+C47+C62</f>
        <v>15378.21</v>
      </c>
    </row>
    <row r="45" spans="1:3" ht="13.5">
      <c r="A45" s="4"/>
      <c r="B45" s="9" t="s">
        <v>3</v>
      </c>
      <c r="C45" s="15"/>
    </row>
    <row r="46" spans="1:3" ht="13.5">
      <c r="A46" s="4"/>
      <c r="B46" s="9" t="s">
        <v>36</v>
      </c>
      <c r="C46" s="15"/>
    </row>
    <row r="47" spans="1:3" ht="27">
      <c r="A47" s="4"/>
      <c r="B47" s="9" t="s">
        <v>37</v>
      </c>
      <c r="C47" s="16">
        <f>SUM(C49:C61)</f>
        <v>15378.21</v>
      </c>
    </row>
    <row r="48" spans="1:3" ht="13.5">
      <c r="A48" s="4"/>
      <c r="B48" s="9" t="s">
        <v>68</v>
      </c>
      <c r="C48" s="16"/>
    </row>
    <row r="49" spans="1:3" ht="13.5">
      <c r="A49" s="4"/>
      <c r="B49" s="9" t="s">
        <v>38</v>
      </c>
      <c r="C49" s="16"/>
    </row>
    <row r="50" spans="1:3" ht="13.5">
      <c r="A50" s="4"/>
      <c r="B50" s="9" t="s">
        <v>39</v>
      </c>
      <c r="C50" s="16">
        <v>1060.29</v>
      </c>
    </row>
    <row r="51" spans="1:3" ht="13.5">
      <c r="A51" s="4"/>
      <c r="B51" s="9" t="s">
        <v>40</v>
      </c>
      <c r="C51" s="16"/>
    </row>
    <row r="52" spans="1:3" ht="13.5">
      <c r="A52" s="4"/>
      <c r="B52" s="9" t="s">
        <v>41</v>
      </c>
      <c r="C52" s="16"/>
    </row>
    <row r="53" spans="1:3" ht="13.5">
      <c r="A53" s="4"/>
      <c r="B53" s="9" t="s">
        <v>42</v>
      </c>
      <c r="C53" s="16">
        <v>2080.92</v>
      </c>
    </row>
    <row r="54" spans="1:3" ht="13.5">
      <c r="A54" s="4"/>
      <c r="B54" s="9" t="s">
        <v>43</v>
      </c>
      <c r="C54" s="16">
        <v>9837</v>
      </c>
    </row>
    <row r="55" spans="1:3" ht="13.5">
      <c r="A55" s="4"/>
      <c r="B55" s="9" t="s">
        <v>44</v>
      </c>
      <c r="C55" s="16"/>
    </row>
    <row r="56" spans="1:3" ht="13.5">
      <c r="A56" s="4"/>
      <c r="B56" s="9" t="s">
        <v>45</v>
      </c>
      <c r="C56" s="16"/>
    </row>
    <row r="57" spans="1:3" ht="13.5">
      <c r="A57" s="4"/>
      <c r="B57" s="9" t="s">
        <v>46</v>
      </c>
      <c r="C57" s="16"/>
    </row>
    <row r="58" spans="1:3" ht="13.5">
      <c r="A58" s="4"/>
      <c r="B58" s="9" t="s">
        <v>47</v>
      </c>
      <c r="C58" s="16"/>
    </row>
    <row r="59" spans="1:3" ht="13.5">
      <c r="A59" s="4"/>
      <c r="B59" s="9" t="s">
        <v>48</v>
      </c>
      <c r="C59" s="16">
        <v>2400</v>
      </c>
    </row>
    <row r="60" spans="1:3" ht="13.5">
      <c r="A60" s="4"/>
      <c r="B60" s="9" t="s">
        <v>49</v>
      </c>
      <c r="C60" s="16"/>
    </row>
    <row r="61" spans="1:3" ht="13.5">
      <c r="A61" s="4"/>
      <c r="B61" s="9" t="s">
        <v>50</v>
      </c>
      <c r="C61" s="16"/>
    </row>
    <row r="62" spans="1:3" ht="41.25">
      <c r="A62" s="4"/>
      <c r="B62" s="13" t="s">
        <v>51</v>
      </c>
      <c r="C62" s="16">
        <f>SUM(C64:C76)</f>
        <v>0</v>
      </c>
    </row>
    <row r="63" spans="1:3" ht="13.5">
      <c r="A63" s="4"/>
      <c r="B63" s="13" t="s">
        <v>68</v>
      </c>
      <c r="C63" s="15"/>
    </row>
    <row r="64" spans="1:3" ht="13.5">
      <c r="A64" s="4"/>
      <c r="B64" s="9" t="s">
        <v>52</v>
      </c>
      <c r="C64" s="15"/>
    </row>
    <row r="65" spans="1:3" ht="13.5">
      <c r="A65" s="4"/>
      <c r="B65" s="9" t="s">
        <v>53</v>
      </c>
      <c r="C65" s="15"/>
    </row>
    <row r="66" spans="1:3" ht="13.5">
      <c r="A66" s="4"/>
      <c r="B66" s="9" t="s">
        <v>54</v>
      </c>
      <c r="C66" s="15"/>
    </row>
    <row r="67" spans="1:3" ht="13.5">
      <c r="A67" s="4"/>
      <c r="B67" s="13" t="s">
        <v>55</v>
      </c>
      <c r="C67" s="15"/>
    </row>
    <row r="68" spans="1:3" ht="13.5">
      <c r="A68" s="4"/>
      <c r="B68" s="9" t="s">
        <v>56</v>
      </c>
      <c r="C68" s="15"/>
    </row>
    <row r="69" spans="1:3" ht="13.5">
      <c r="A69" s="4"/>
      <c r="B69" s="9" t="s">
        <v>57</v>
      </c>
      <c r="C69" s="15"/>
    </row>
    <row r="70" spans="1:3" ht="13.5">
      <c r="A70" s="4"/>
      <c r="B70" s="9" t="s">
        <v>58</v>
      </c>
      <c r="C70" s="15"/>
    </row>
    <row r="71" spans="1:3" ht="13.5">
      <c r="A71" s="4"/>
      <c r="B71" s="9" t="s">
        <v>59</v>
      </c>
      <c r="C71" s="15"/>
    </row>
    <row r="72" spans="1:3" ht="13.5">
      <c r="A72" s="4"/>
      <c r="B72" s="9" t="s">
        <v>60</v>
      </c>
      <c r="C72" s="15"/>
    </row>
    <row r="73" spans="1:3" ht="13.5">
      <c r="A73" s="4"/>
      <c r="B73" s="9" t="s">
        <v>61</v>
      </c>
      <c r="C73" s="15"/>
    </row>
    <row r="74" spans="1:3" ht="13.5">
      <c r="A74" s="4"/>
      <c r="B74" s="9" t="s">
        <v>62</v>
      </c>
      <c r="C74" s="15"/>
    </row>
    <row r="75" spans="1:3" ht="13.5">
      <c r="A75" s="4"/>
      <c r="B75" s="9" t="s">
        <v>63</v>
      </c>
      <c r="C75" s="15"/>
    </row>
    <row r="76" spans="1:3" ht="13.5">
      <c r="A76" s="4"/>
      <c r="B76" s="9" t="s">
        <v>64</v>
      </c>
      <c r="C76" s="15"/>
    </row>
    <row r="77" spans="1:3" ht="13.5">
      <c r="A77" s="4"/>
      <c r="B77" s="11"/>
      <c r="C77" s="4"/>
    </row>
    <row r="78" spans="1:3" ht="12.75">
      <c r="A78" s="4"/>
      <c r="B78" s="5"/>
      <c r="C78" s="4"/>
    </row>
    <row r="79" spans="1:3" ht="12.75">
      <c r="A79" s="4"/>
      <c r="B79" s="5"/>
      <c r="C79" s="4"/>
    </row>
    <row r="80" spans="1:3" ht="12.75">
      <c r="A80" s="4"/>
      <c r="B80" s="5"/>
      <c r="C80" s="4"/>
    </row>
    <row r="81" spans="1:3" ht="12.75">
      <c r="A81" s="4"/>
      <c r="B81" s="5"/>
      <c r="C81" s="4"/>
    </row>
    <row r="82" spans="1:3" ht="12.75">
      <c r="A82" s="4"/>
      <c r="B82" s="5"/>
      <c r="C82" s="4"/>
    </row>
    <row r="83" spans="1:3" ht="12.75">
      <c r="A83" s="4"/>
      <c r="B83" s="5"/>
      <c r="C83" s="4"/>
    </row>
    <row r="84" spans="1:3" ht="12.75">
      <c r="A84" s="4"/>
      <c r="B84" s="5"/>
      <c r="C84" s="4"/>
    </row>
    <row r="85" spans="1:3" ht="12.75">
      <c r="A85" s="4"/>
      <c r="B85" s="5"/>
      <c r="C85" s="4"/>
    </row>
    <row r="86" spans="1:3" ht="12.75">
      <c r="A86" s="4"/>
      <c r="B86" s="5"/>
      <c r="C86" s="4"/>
    </row>
    <row r="87" spans="1:3" ht="12.75">
      <c r="A87" s="4"/>
      <c r="B87" s="5"/>
      <c r="C87" s="4"/>
    </row>
    <row r="88" spans="1:3" ht="12.75">
      <c r="A88" s="4"/>
      <c r="B88" s="5"/>
      <c r="C88" s="4"/>
    </row>
    <row r="89" spans="1:3" ht="12.75">
      <c r="A89" s="4"/>
      <c r="B89" s="5"/>
      <c r="C89" s="4"/>
    </row>
    <row r="90" spans="1:3" ht="12.75">
      <c r="A90" s="4"/>
      <c r="B90" s="5"/>
      <c r="C90" s="4"/>
    </row>
    <row r="91" spans="1:3" ht="12.75">
      <c r="A91" s="4"/>
      <c r="B91" s="5"/>
      <c r="C91" s="4"/>
    </row>
    <row r="92" spans="1:3" ht="12.75">
      <c r="A92" s="4"/>
      <c r="B92" s="5"/>
      <c r="C92" s="4"/>
    </row>
    <row r="93" spans="1:3" ht="12.75">
      <c r="A93" s="4"/>
      <c r="B93" s="5"/>
      <c r="C93" s="4"/>
    </row>
    <row r="94" spans="1:3" ht="12.75">
      <c r="A94" s="4"/>
      <c r="B94" s="5"/>
      <c r="C94" s="4"/>
    </row>
    <row r="95" spans="1:3" ht="12.75">
      <c r="A95" s="4"/>
      <c r="B95" s="5"/>
      <c r="C95" s="4"/>
    </row>
    <row r="96" spans="1:3" ht="12.75">
      <c r="A96" s="4"/>
      <c r="B96" s="5"/>
      <c r="C96" s="4"/>
    </row>
    <row r="97" spans="1:3" ht="12.75">
      <c r="A97" s="4"/>
      <c r="B97" s="5"/>
      <c r="C97" s="4"/>
    </row>
    <row r="98" spans="1:3" ht="12.75">
      <c r="A98" s="4"/>
      <c r="B98" s="5"/>
      <c r="C98" s="4"/>
    </row>
    <row r="99" spans="1:3" ht="12.75">
      <c r="A99" s="4"/>
      <c r="B99" s="5"/>
      <c r="C99" s="4"/>
    </row>
    <row r="100" spans="1:3" ht="12.75">
      <c r="A100" s="4"/>
      <c r="B100" s="5"/>
      <c r="C100" s="4"/>
    </row>
    <row r="101" spans="1:3" ht="12.75">
      <c r="A101" s="4"/>
      <c r="B101" s="5"/>
      <c r="C101" s="4"/>
    </row>
  </sheetData>
  <mergeCells count="1">
    <mergeCell ref="B2:C2"/>
  </mergeCells>
  <printOptions/>
  <pageMargins left="0.708661417322834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0"/>
  <sheetViews>
    <sheetView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0" sqref="B30"/>
    </sheetView>
  </sheetViews>
  <sheetFormatPr defaultColWidth="9.00390625" defaultRowHeight="12.75"/>
  <cols>
    <col min="1" max="1" width="41.00390625" style="0" customWidth="1"/>
    <col min="2" max="2" width="11.50390625" style="0" customWidth="1"/>
    <col min="3" max="3" width="14.50390625" style="0" customWidth="1"/>
    <col min="4" max="4" width="13.125" style="0" customWidth="1"/>
    <col min="5" max="5" width="13.50390625" style="0" customWidth="1"/>
    <col min="7" max="7" width="11.375" style="0" customWidth="1"/>
  </cols>
  <sheetData>
    <row r="2" spans="1:5" ht="12.75">
      <c r="A2" s="67" t="s">
        <v>67</v>
      </c>
      <c r="B2" s="67"/>
      <c r="C2" s="67"/>
      <c r="D2" s="67"/>
      <c r="E2" s="67"/>
    </row>
    <row r="4" spans="1:5" ht="22.5" customHeight="1">
      <c r="A4" s="68" t="s">
        <v>1</v>
      </c>
      <c r="B4" s="68" t="s">
        <v>109</v>
      </c>
      <c r="C4" s="68" t="s">
        <v>69</v>
      </c>
      <c r="D4" s="68" t="s">
        <v>70</v>
      </c>
      <c r="E4" s="68"/>
    </row>
    <row r="5" spans="1:5" ht="113.25" customHeight="1">
      <c r="A5" s="68"/>
      <c r="B5" s="68"/>
      <c r="C5" s="68"/>
      <c r="D5" s="19" t="s">
        <v>71</v>
      </c>
      <c r="E5" s="19" t="s">
        <v>110</v>
      </c>
    </row>
    <row r="6" spans="1:5" ht="28.5" customHeight="1">
      <c r="A6" s="7" t="s">
        <v>72</v>
      </c>
      <c r="B6" s="22" t="s">
        <v>108</v>
      </c>
      <c r="C6" s="42">
        <f aca="true" t="shared" si="0" ref="C6:C13">D6</f>
        <v>0</v>
      </c>
      <c r="D6" s="42"/>
      <c r="E6" s="42"/>
    </row>
    <row r="7" spans="1:7" ht="13.5">
      <c r="A7" s="6" t="s">
        <v>73</v>
      </c>
      <c r="B7" s="22" t="s">
        <v>108</v>
      </c>
      <c r="C7" s="15">
        <f t="shared" si="0"/>
        <v>3209780.27</v>
      </c>
      <c r="D7" s="15">
        <f>D9+D11+D13</f>
        <v>3209780.27</v>
      </c>
      <c r="E7" s="42"/>
      <c r="G7" s="59">
        <f>D7+D6-D34</f>
        <v>0</v>
      </c>
    </row>
    <row r="8" spans="1:5" ht="13.5">
      <c r="A8" s="7" t="s">
        <v>68</v>
      </c>
      <c r="B8" s="22" t="s">
        <v>108</v>
      </c>
      <c r="C8" s="42">
        <f t="shared" si="0"/>
        <v>0</v>
      </c>
      <c r="D8" s="42"/>
      <c r="E8" s="42"/>
    </row>
    <row r="9" spans="1:5" ht="28.5" customHeight="1">
      <c r="A9" s="7" t="s">
        <v>74</v>
      </c>
      <c r="B9" s="22" t="s">
        <v>108</v>
      </c>
      <c r="C9" s="42">
        <f>D9</f>
        <v>3094276.27</v>
      </c>
      <c r="D9" s="42">
        <f>3071498.06-8400+15378.21+15800</f>
        <v>3094276.27</v>
      </c>
      <c r="E9" s="42"/>
    </row>
    <row r="10" spans="1:5" ht="13.5">
      <c r="A10" s="7" t="s">
        <v>222</v>
      </c>
      <c r="B10" s="22" t="s">
        <v>108</v>
      </c>
      <c r="C10" s="42">
        <f>D10</f>
        <v>15378.21</v>
      </c>
      <c r="D10" s="42">
        <v>15378.21</v>
      </c>
      <c r="E10" s="42"/>
    </row>
    <row r="11" spans="1:5" ht="13.5">
      <c r="A11" s="7" t="s">
        <v>220</v>
      </c>
      <c r="B11" s="1"/>
      <c r="C11" s="42">
        <f>D11</f>
        <v>8400</v>
      </c>
      <c r="D11" s="42">
        <v>8400</v>
      </c>
      <c r="E11" s="42"/>
    </row>
    <row r="12" spans="1:5" ht="13.5">
      <c r="A12" s="7" t="s">
        <v>75</v>
      </c>
      <c r="B12" s="22" t="s">
        <v>108</v>
      </c>
      <c r="C12" s="42">
        <f t="shared" si="0"/>
        <v>0</v>
      </c>
      <c r="D12" s="42"/>
      <c r="E12" s="42"/>
    </row>
    <row r="13" spans="1:5" ht="74.25" customHeight="1">
      <c r="A13" s="7" t="s">
        <v>76</v>
      </c>
      <c r="B13" s="22" t="s">
        <v>108</v>
      </c>
      <c r="C13" s="42">
        <f t="shared" si="0"/>
        <v>107104</v>
      </c>
      <c r="D13" s="42">
        <f>D15+D16+D17+D18</f>
        <v>107104</v>
      </c>
      <c r="E13" s="42"/>
    </row>
    <row r="14" spans="1:5" ht="13.5">
      <c r="A14" s="7" t="s">
        <v>68</v>
      </c>
      <c r="B14" s="22" t="s">
        <v>108</v>
      </c>
      <c r="C14" s="42">
        <f aca="true" t="shared" si="1" ref="C14:C31">D14</f>
        <v>0</v>
      </c>
      <c r="D14" s="42">
        <v>0</v>
      </c>
      <c r="E14" s="42"/>
    </row>
    <row r="15" spans="1:5" ht="13.5">
      <c r="A15" s="7" t="s">
        <v>161</v>
      </c>
      <c r="B15" s="22" t="s">
        <v>108</v>
      </c>
      <c r="C15" s="42">
        <f t="shared" si="1"/>
        <v>64000</v>
      </c>
      <c r="D15" s="42">
        <v>64000</v>
      </c>
      <c r="E15" s="42"/>
    </row>
    <row r="16" spans="1:5" ht="13.5">
      <c r="A16" s="7" t="s">
        <v>162</v>
      </c>
      <c r="B16" s="22" t="s">
        <v>108</v>
      </c>
      <c r="C16" s="42">
        <f t="shared" si="1"/>
        <v>4224</v>
      </c>
      <c r="D16" s="42">
        <v>4224</v>
      </c>
      <c r="E16" s="42"/>
    </row>
    <row r="17" spans="1:5" ht="13.5">
      <c r="A17" s="7" t="s">
        <v>163</v>
      </c>
      <c r="B17" s="22" t="s">
        <v>108</v>
      </c>
      <c r="C17" s="42">
        <f t="shared" si="1"/>
        <v>17280</v>
      </c>
      <c r="D17" s="42">
        <v>17280</v>
      </c>
      <c r="E17" s="42"/>
    </row>
    <row r="18" spans="1:5" ht="13.5">
      <c r="A18" s="7" t="s">
        <v>164</v>
      </c>
      <c r="B18" s="22" t="s">
        <v>108</v>
      </c>
      <c r="C18" s="42">
        <f t="shared" si="1"/>
        <v>21600</v>
      </c>
      <c r="D18" s="42">
        <v>21600</v>
      </c>
      <c r="E18" s="42"/>
    </row>
    <row r="19" spans="1:5" ht="27" customHeight="1" hidden="1">
      <c r="A19" s="7"/>
      <c r="B19" s="22" t="s">
        <v>108</v>
      </c>
      <c r="C19" s="42">
        <f t="shared" si="1"/>
        <v>0</v>
      </c>
      <c r="D19" s="42">
        <v>0</v>
      </c>
      <c r="E19" s="42"/>
    </row>
    <row r="20" spans="1:5" ht="27" customHeight="1" hidden="1">
      <c r="A20" s="7"/>
      <c r="B20" s="22" t="s">
        <v>108</v>
      </c>
      <c r="C20" s="42">
        <f t="shared" si="1"/>
        <v>0</v>
      </c>
      <c r="D20" s="42">
        <v>0</v>
      </c>
      <c r="E20" s="42"/>
    </row>
    <row r="21" spans="1:5" ht="16.5" customHeight="1" hidden="1">
      <c r="A21" s="7"/>
      <c r="B21" s="22" t="s">
        <v>108</v>
      </c>
      <c r="C21" s="42">
        <f t="shared" si="1"/>
        <v>0</v>
      </c>
      <c r="D21" s="42">
        <v>0</v>
      </c>
      <c r="E21" s="42"/>
    </row>
    <row r="22" spans="1:5" ht="27" customHeight="1" hidden="1">
      <c r="A22" s="7"/>
      <c r="B22" s="22" t="s">
        <v>108</v>
      </c>
      <c r="C22" s="42">
        <f t="shared" si="1"/>
        <v>0</v>
      </c>
      <c r="D22" s="42">
        <v>0</v>
      </c>
      <c r="E22" s="42"/>
    </row>
    <row r="23" spans="1:5" ht="27" customHeight="1" hidden="1">
      <c r="A23" s="7"/>
      <c r="B23" s="22" t="s">
        <v>108</v>
      </c>
      <c r="C23" s="42">
        <f t="shared" si="1"/>
        <v>0</v>
      </c>
      <c r="D23" s="42">
        <v>0</v>
      </c>
      <c r="E23" s="42"/>
    </row>
    <row r="24" spans="1:5" ht="17.25" customHeight="1" hidden="1">
      <c r="A24" s="7"/>
      <c r="B24" s="22" t="s">
        <v>108</v>
      </c>
      <c r="C24" s="42">
        <f t="shared" si="1"/>
        <v>0</v>
      </c>
      <c r="D24" s="42">
        <v>0</v>
      </c>
      <c r="E24" s="42"/>
    </row>
    <row r="25" spans="1:5" ht="13.5" hidden="1">
      <c r="A25" s="7"/>
      <c r="B25" s="22" t="s">
        <v>108</v>
      </c>
      <c r="C25" s="42">
        <f t="shared" si="1"/>
        <v>0</v>
      </c>
      <c r="D25" s="42">
        <v>0</v>
      </c>
      <c r="E25" s="42"/>
    </row>
    <row r="26" spans="1:5" ht="13.5" hidden="1">
      <c r="A26" s="7"/>
      <c r="B26" s="22" t="s">
        <v>108</v>
      </c>
      <c r="C26" s="42">
        <f t="shared" si="1"/>
        <v>0</v>
      </c>
      <c r="D26" s="42">
        <v>0</v>
      </c>
      <c r="E26" s="42"/>
    </row>
    <row r="27" spans="1:5" ht="13.5">
      <c r="A27" s="7"/>
      <c r="B27" s="22" t="s">
        <v>108</v>
      </c>
      <c r="C27" s="42">
        <f t="shared" si="1"/>
        <v>0</v>
      </c>
      <c r="D27" s="42">
        <v>0</v>
      </c>
      <c r="E27" s="42"/>
    </row>
    <row r="28" spans="1:5" ht="13.5">
      <c r="A28" s="7" t="s">
        <v>148</v>
      </c>
      <c r="B28" s="22" t="s">
        <v>108</v>
      </c>
      <c r="C28" s="42">
        <f t="shared" si="1"/>
        <v>0</v>
      </c>
      <c r="D28" s="42">
        <v>0</v>
      </c>
      <c r="E28" s="42"/>
    </row>
    <row r="29" spans="1:5" ht="12.75">
      <c r="A29" s="20"/>
      <c r="B29" s="1"/>
      <c r="C29" s="42"/>
      <c r="D29" s="42"/>
      <c r="E29" s="42"/>
    </row>
    <row r="30" spans="1:5" ht="29.25" customHeight="1">
      <c r="A30" s="7" t="s">
        <v>77</v>
      </c>
      <c r="B30" s="22" t="s">
        <v>108</v>
      </c>
      <c r="C30" s="42">
        <f t="shared" si="1"/>
        <v>0</v>
      </c>
      <c r="D30" s="42"/>
      <c r="E30" s="42"/>
    </row>
    <row r="31" spans="1:5" ht="13.5">
      <c r="A31" s="7" t="s">
        <v>68</v>
      </c>
      <c r="B31" s="22" t="s">
        <v>108</v>
      </c>
      <c r="C31" s="42">
        <f t="shared" si="1"/>
        <v>0</v>
      </c>
      <c r="D31" s="42"/>
      <c r="E31" s="42"/>
    </row>
    <row r="32" spans="1:5" ht="13.5">
      <c r="A32" s="7" t="s">
        <v>78</v>
      </c>
      <c r="B32" s="22" t="s">
        <v>108</v>
      </c>
      <c r="C32" s="42">
        <f>D32</f>
        <v>0</v>
      </c>
      <c r="D32" s="42"/>
      <c r="E32" s="42"/>
    </row>
    <row r="33" spans="1:5" ht="27.75" customHeight="1">
      <c r="A33" s="7" t="s">
        <v>79</v>
      </c>
      <c r="B33" s="22" t="s">
        <v>108</v>
      </c>
      <c r="C33" s="42">
        <f>D33</f>
        <v>0</v>
      </c>
      <c r="D33" s="42"/>
      <c r="E33" s="42"/>
    </row>
    <row r="34" spans="1:5" ht="13.5">
      <c r="A34" s="6" t="s">
        <v>80</v>
      </c>
      <c r="B34" s="24">
        <v>900</v>
      </c>
      <c r="C34" s="15">
        <f>C36+C41+C49+C52+C56+C57+C63</f>
        <v>3209780.2699999996</v>
      </c>
      <c r="D34" s="15">
        <f>D36+D41+D49+D52+D56+D57+D63</f>
        <v>3209780.2699999996</v>
      </c>
      <c r="E34" s="42"/>
    </row>
    <row r="35" spans="1:5" ht="13.5">
      <c r="A35" s="7" t="s">
        <v>68</v>
      </c>
      <c r="B35" s="23"/>
      <c r="C35" s="42"/>
      <c r="D35" s="42"/>
      <c r="E35" s="42"/>
    </row>
    <row r="36" spans="1:5" ht="27">
      <c r="A36" s="7" t="s">
        <v>81</v>
      </c>
      <c r="B36" s="23">
        <v>210</v>
      </c>
      <c r="C36" s="42">
        <f>C38+C39+C40</f>
        <v>2444179.9</v>
      </c>
      <c r="D36" s="42">
        <f>D38+D39+D40</f>
        <v>2444179.9</v>
      </c>
      <c r="E36" s="42"/>
    </row>
    <row r="37" spans="1:5" ht="13.5">
      <c r="A37" s="7" t="s">
        <v>3</v>
      </c>
      <c r="B37" s="23"/>
      <c r="C37" s="42"/>
      <c r="D37" s="42"/>
      <c r="E37" s="42"/>
    </row>
    <row r="38" spans="1:5" ht="13.5">
      <c r="A38" s="7" t="s">
        <v>82</v>
      </c>
      <c r="B38" s="23">
        <v>211</v>
      </c>
      <c r="C38" s="42">
        <f>D38</f>
        <v>1865115.13</v>
      </c>
      <c r="D38" s="42">
        <v>1865115.13</v>
      </c>
      <c r="E38" s="42"/>
    </row>
    <row r="39" spans="1:5" ht="13.5">
      <c r="A39" s="7" t="s">
        <v>83</v>
      </c>
      <c r="B39" s="23">
        <v>212</v>
      </c>
      <c r="C39" s="42">
        <f>D39</f>
        <v>15800</v>
      </c>
      <c r="D39" s="42">
        <v>15800</v>
      </c>
      <c r="E39" s="42"/>
    </row>
    <row r="40" spans="1:5" ht="13.5">
      <c r="A40" s="7" t="s">
        <v>84</v>
      </c>
      <c r="B40" s="23">
        <v>213</v>
      </c>
      <c r="C40" s="42">
        <f>D40</f>
        <v>563264.77</v>
      </c>
      <c r="D40" s="42">
        <v>563264.77</v>
      </c>
      <c r="E40" s="42"/>
    </row>
    <row r="41" spans="1:5" ht="13.5">
      <c r="A41" s="7" t="s">
        <v>85</v>
      </c>
      <c r="B41" s="23">
        <v>220</v>
      </c>
      <c r="C41" s="42">
        <f>C43+C44+C45+C46+C47+C48</f>
        <v>394165.69999999995</v>
      </c>
      <c r="D41" s="42">
        <f>D43+D44+D45+D46+D47+D48</f>
        <v>394165.69999999995</v>
      </c>
      <c r="E41" s="42"/>
    </row>
    <row r="42" spans="1:5" ht="13.5">
      <c r="A42" s="7" t="s">
        <v>3</v>
      </c>
      <c r="B42" s="23"/>
      <c r="C42" s="42"/>
      <c r="D42" s="42"/>
      <c r="E42" s="42"/>
    </row>
    <row r="43" spans="1:5" ht="13.5">
      <c r="A43" s="7" t="s">
        <v>86</v>
      </c>
      <c r="B43" s="23">
        <v>221</v>
      </c>
      <c r="C43" s="42">
        <f aca="true" t="shared" si="2" ref="C43:C48">D43</f>
        <v>5338.09</v>
      </c>
      <c r="D43" s="42">
        <v>5338.09</v>
      </c>
      <c r="E43" s="42"/>
    </row>
    <row r="44" spans="1:5" ht="13.5">
      <c r="A44" s="8" t="s">
        <v>87</v>
      </c>
      <c r="B44" s="23">
        <v>222</v>
      </c>
      <c r="C44" s="42">
        <f t="shared" si="2"/>
        <v>31584.8</v>
      </c>
      <c r="D44" s="42">
        <v>31584.8</v>
      </c>
      <c r="E44" s="42"/>
    </row>
    <row r="45" spans="1:5" ht="13.5">
      <c r="A45" s="8" t="s">
        <v>88</v>
      </c>
      <c r="B45" s="23">
        <v>223</v>
      </c>
      <c r="C45" s="42">
        <f t="shared" si="2"/>
        <v>0</v>
      </c>
      <c r="D45" s="42">
        <v>0</v>
      </c>
      <c r="E45" s="42"/>
    </row>
    <row r="46" spans="1:5" ht="13.5">
      <c r="A46" s="7" t="s">
        <v>89</v>
      </c>
      <c r="B46" s="23">
        <v>224</v>
      </c>
      <c r="C46" s="42">
        <f t="shared" si="2"/>
        <v>220235.77</v>
      </c>
      <c r="D46" s="42">
        <v>220235.77</v>
      </c>
      <c r="E46" s="42"/>
    </row>
    <row r="47" spans="1:5" ht="13.5">
      <c r="A47" s="7" t="s">
        <v>90</v>
      </c>
      <c r="B47" s="23">
        <v>225</v>
      </c>
      <c r="C47" s="42">
        <f t="shared" si="2"/>
        <v>69322.04</v>
      </c>
      <c r="D47" s="42">
        <v>69322.04</v>
      </c>
      <c r="E47" s="42"/>
    </row>
    <row r="48" spans="1:5" ht="13.5">
      <c r="A48" s="7" t="s">
        <v>91</v>
      </c>
      <c r="B48" s="23">
        <v>226</v>
      </c>
      <c r="C48" s="42">
        <f t="shared" si="2"/>
        <v>67685</v>
      </c>
      <c r="D48" s="42">
        <v>67685</v>
      </c>
      <c r="E48" s="42"/>
    </row>
    <row r="49" spans="1:5" ht="30" customHeight="1">
      <c r="A49" s="7" t="s">
        <v>92</v>
      </c>
      <c r="B49" s="23">
        <v>240</v>
      </c>
      <c r="C49" s="42">
        <f>C51</f>
        <v>0</v>
      </c>
      <c r="D49" s="42">
        <f>D51</f>
        <v>0</v>
      </c>
      <c r="E49" s="42"/>
    </row>
    <row r="50" spans="1:5" ht="13.5">
      <c r="A50" s="7" t="s">
        <v>3</v>
      </c>
      <c r="B50" s="23"/>
      <c r="C50" s="42"/>
      <c r="D50" s="42"/>
      <c r="E50" s="42"/>
    </row>
    <row r="51" spans="1:5" ht="45" customHeight="1">
      <c r="A51" s="7" t="s">
        <v>93</v>
      </c>
      <c r="B51" s="23">
        <v>241</v>
      </c>
      <c r="C51" s="42">
        <f>D51</f>
        <v>0</v>
      </c>
      <c r="D51" s="42">
        <v>0</v>
      </c>
      <c r="E51" s="42"/>
    </row>
    <row r="52" spans="1:5" ht="13.5">
      <c r="A52" s="7" t="s">
        <v>94</v>
      </c>
      <c r="B52" s="23">
        <v>260</v>
      </c>
      <c r="C52" s="42">
        <f>C54+C55</f>
        <v>0</v>
      </c>
      <c r="D52" s="42">
        <v>0</v>
      </c>
      <c r="E52" s="42"/>
    </row>
    <row r="53" spans="1:5" ht="13.5">
      <c r="A53" s="7" t="s">
        <v>3</v>
      </c>
      <c r="B53" s="23"/>
      <c r="C53" s="42"/>
      <c r="D53" s="42"/>
      <c r="E53" s="42"/>
    </row>
    <row r="54" spans="1:5" ht="13.5">
      <c r="A54" s="7" t="s">
        <v>95</v>
      </c>
      <c r="B54" s="23">
        <v>262</v>
      </c>
      <c r="C54" s="42">
        <f>D54</f>
        <v>0</v>
      </c>
      <c r="D54" s="42">
        <v>0</v>
      </c>
      <c r="E54" s="42"/>
    </row>
    <row r="55" spans="1:5" ht="45" customHeight="1">
      <c r="A55" s="7" t="s">
        <v>96</v>
      </c>
      <c r="B55" s="23">
        <v>263</v>
      </c>
      <c r="C55" s="42">
        <f>D55</f>
        <v>0</v>
      </c>
      <c r="D55" s="42">
        <v>0</v>
      </c>
      <c r="E55" s="42"/>
    </row>
    <row r="56" spans="1:5" ht="13.5">
      <c r="A56" s="7" t="s">
        <v>97</v>
      </c>
      <c r="B56" s="23">
        <v>290</v>
      </c>
      <c r="C56" s="42">
        <f>D56</f>
        <v>254310.1</v>
      </c>
      <c r="D56" s="42">
        <v>254310.1</v>
      </c>
      <c r="E56" s="42"/>
    </row>
    <row r="57" spans="1:5" ht="13.5">
      <c r="A57" s="7" t="s">
        <v>98</v>
      </c>
      <c r="B57" s="23">
        <v>300</v>
      </c>
      <c r="C57" s="42">
        <f>C59+C60+C61+C62</f>
        <v>117124.57</v>
      </c>
      <c r="D57" s="42">
        <f>D59+D60+D61+D62</f>
        <v>117124.57</v>
      </c>
      <c r="E57" s="42"/>
    </row>
    <row r="58" spans="1:5" ht="13.5">
      <c r="A58" s="7" t="s">
        <v>3</v>
      </c>
      <c r="B58" s="23"/>
      <c r="C58" s="42"/>
      <c r="D58" s="42"/>
      <c r="E58" s="42"/>
    </row>
    <row r="59" spans="1:5" ht="13.5">
      <c r="A59" s="7" t="s">
        <v>99</v>
      </c>
      <c r="B59" s="23">
        <v>310</v>
      </c>
      <c r="C59" s="42">
        <f>D59</f>
        <v>111456</v>
      </c>
      <c r="D59" s="42">
        <f>107104+4352</f>
        <v>111456</v>
      </c>
      <c r="E59" s="42"/>
    </row>
    <row r="60" spans="1:5" ht="27">
      <c r="A60" s="7" t="s">
        <v>100</v>
      </c>
      <c r="B60" s="23">
        <v>320</v>
      </c>
      <c r="C60" s="42">
        <f>D60</f>
        <v>0</v>
      </c>
      <c r="D60" s="42">
        <v>0</v>
      </c>
      <c r="E60" s="42"/>
    </row>
    <row r="61" spans="1:5" ht="27">
      <c r="A61" s="7" t="s">
        <v>101</v>
      </c>
      <c r="B61" s="23">
        <v>330</v>
      </c>
      <c r="C61" s="42">
        <f>D61</f>
        <v>0</v>
      </c>
      <c r="D61" s="42">
        <v>0</v>
      </c>
      <c r="E61" s="42"/>
    </row>
    <row r="62" spans="1:5" ht="22.5" customHeight="1">
      <c r="A62" s="7" t="s">
        <v>102</v>
      </c>
      <c r="B62" s="23">
        <v>340</v>
      </c>
      <c r="C62" s="42">
        <f>D62</f>
        <v>5668.57</v>
      </c>
      <c r="D62" s="42">
        <v>5668.57</v>
      </c>
      <c r="E62" s="42"/>
    </row>
    <row r="63" spans="1:5" ht="13.5">
      <c r="A63" s="7" t="s">
        <v>103</v>
      </c>
      <c r="B63" s="23">
        <v>500</v>
      </c>
      <c r="C63" s="42">
        <f>C65+C66</f>
        <v>0</v>
      </c>
      <c r="D63" s="42">
        <f>D65+D66</f>
        <v>0</v>
      </c>
      <c r="E63" s="42"/>
    </row>
    <row r="64" spans="1:5" ht="13.5">
      <c r="A64" s="7" t="s">
        <v>3</v>
      </c>
      <c r="B64" s="23"/>
      <c r="C64" s="42"/>
      <c r="D64" s="42"/>
      <c r="E64" s="42"/>
    </row>
    <row r="65" spans="1:5" ht="27">
      <c r="A65" s="7" t="s">
        <v>105</v>
      </c>
      <c r="B65" s="23">
        <v>520</v>
      </c>
      <c r="C65" s="42">
        <f>D65</f>
        <v>0</v>
      </c>
      <c r="D65" s="42">
        <v>0</v>
      </c>
      <c r="E65" s="42"/>
    </row>
    <row r="66" spans="1:5" ht="27">
      <c r="A66" s="7" t="s">
        <v>104</v>
      </c>
      <c r="B66" s="23">
        <v>530</v>
      </c>
      <c r="C66" s="42">
        <f>D66</f>
        <v>0</v>
      </c>
      <c r="D66" s="42">
        <v>0</v>
      </c>
      <c r="E66" s="42"/>
    </row>
    <row r="67" spans="1:5" ht="13.5">
      <c r="A67" s="21" t="s">
        <v>106</v>
      </c>
      <c r="B67" s="1"/>
      <c r="C67" s="42"/>
      <c r="D67" s="42"/>
      <c r="E67" s="42"/>
    </row>
    <row r="68" spans="1:5" ht="13.5">
      <c r="A68" s="7" t="s">
        <v>107</v>
      </c>
      <c r="B68" s="22" t="s">
        <v>108</v>
      </c>
      <c r="C68" s="42"/>
      <c r="D68" s="42"/>
      <c r="E68" s="42"/>
    </row>
    <row r="69" spans="1:5" ht="12.75">
      <c r="A69" s="25"/>
      <c r="B69" s="25"/>
      <c r="C69" s="25"/>
      <c r="D69" s="25"/>
      <c r="E69" s="25"/>
    </row>
    <row r="70" spans="1:5" ht="13.5" thickBot="1">
      <c r="A70" s="26"/>
      <c r="B70" s="26"/>
      <c r="C70" s="26"/>
      <c r="D70" s="26"/>
      <c r="E70" s="26"/>
    </row>
  </sheetData>
  <mergeCells count="5">
    <mergeCell ref="A2:E2"/>
    <mergeCell ref="D4:E4"/>
    <mergeCell ref="A4:A5"/>
    <mergeCell ref="B4:B5"/>
    <mergeCell ref="C4:C5"/>
  </mergeCells>
  <printOptions/>
  <pageMargins left="0.7874015748031497" right="0.1968503937007874" top="0.64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17" sqref="C17"/>
    </sheetView>
  </sheetViews>
  <sheetFormatPr defaultColWidth="8.875" defaultRowHeight="12.75"/>
  <cols>
    <col min="1" max="1" width="7.875" style="28" customWidth="1"/>
    <col min="2" max="2" width="24.50390625" style="28" customWidth="1"/>
    <col min="3" max="3" width="26.00390625" style="28" customWidth="1"/>
    <col min="4" max="4" width="18.00390625" style="28" customWidth="1"/>
    <col min="5" max="5" width="15.625" style="28" customWidth="1"/>
    <col min="6" max="16384" width="8.875" style="28" customWidth="1"/>
  </cols>
  <sheetData>
    <row r="1" ht="13.5">
      <c r="A1" s="27"/>
    </row>
    <row r="2" spans="1:5" ht="12.75">
      <c r="A2" s="69" t="s">
        <v>111</v>
      </c>
      <c r="B2" s="69"/>
      <c r="C2" s="69"/>
      <c r="D2" s="69"/>
      <c r="E2" s="69"/>
    </row>
    <row r="3" ht="18" customHeight="1"/>
    <row r="4" spans="1:5" s="47" customFormat="1" ht="31.5" customHeight="1">
      <c r="A4" s="18" t="s">
        <v>112</v>
      </c>
      <c r="B4" s="18" t="s">
        <v>113</v>
      </c>
      <c r="C4" s="18" t="s">
        <v>114</v>
      </c>
      <c r="D4" s="18" t="s">
        <v>115</v>
      </c>
      <c r="E4" s="18" t="s">
        <v>116</v>
      </c>
    </row>
    <row r="5" spans="1:5" s="48" customFormat="1" ht="12.75" customHeight="1">
      <c r="A5" s="46" t="s">
        <v>149</v>
      </c>
      <c r="B5" s="46" t="s">
        <v>165</v>
      </c>
      <c r="C5" s="46" t="s">
        <v>166</v>
      </c>
      <c r="D5" s="46" t="s">
        <v>167</v>
      </c>
      <c r="E5" s="46" t="s">
        <v>211</v>
      </c>
    </row>
    <row r="6" spans="1:5" ht="12.75" customHeight="1">
      <c r="A6" s="49" t="s">
        <v>150</v>
      </c>
      <c r="B6" s="50" t="s">
        <v>165</v>
      </c>
      <c r="C6" s="50" t="s">
        <v>168</v>
      </c>
      <c r="D6" s="46" t="s">
        <v>205</v>
      </c>
      <c r="E6" s="46" t="s">
        <v>211</v>
      </c>
    </row>
    <row r="7" spans="1:5" ht="12.75" customHeight="1">
      <c r="A7" s="49" t="s">
        <v>151</v>
      </c>
      <c r="B7" s="50" t="s">
        <v>165</v>
      </c>
      <c r="C7" s="46" t="s">
        <v>169</v>
      </c>
      <c r="D7" s="46" t="s">
        <v>170</v>
      </c>
      <c r="E7" s="46" t="s">
        <v>211</v>
      </c>
    </row>
    <row r="8" spans="1:5" ht="12.75" customHeight="1">
      <c r="A8" s="49" t="s">
        <v>152</v>
      </c>
      <c r="B8" s="50" t="s">
        <v>171</v>
      </c>
      <c r="C8" s="50" t="s">
        <v>172</v>
      </c>
      <c r="D8" s="46" t="s">
        <v>170</v>
      </c>
      <c r="E8" s="46" t="s">
        <v>211</v>
      </c>
    </row>
    <row r="9" spans="1:5" ht="12.75">
      <c r="A9" s="49" t="s">
        <v>154</v>
      </c>
      <c r="B9" s="50" t="s">
        <v>173</v>
      </c>
      <c r="C9" s="46" t="s">
        <v>174</v>
      </c>
      <c r="D9" s="46" t="s">
        <v>206</v>
      </c>
      <c r="E9" s="46" t="s">
        <v>211</v>
      </c>
    </row>
    <row r="10" spans="1:5" ht="12.75" customHeight="1">
      <c r="A10" s="58" t="s">
        <v>198</v>
      </c>
      <c r="B10" s="57" t="s">
        <v>175</v>
      </c>
      <c r="C10" s="57" t="s">
        <v>176</v>
      </c>
      <c r="D10" s="58" t="s">
        <v>207</v>
      </c>
      <c r="E10" s="46" t="s">
        <v>211</v>
      </c>
    </row>
    <row r="11" spans="1:5" ht="12.75" customHeight="1">
      <c r="A11" s="58" t="s">
        <v>199</v>
      </c>
      <c r="B11" s="57" t="s">
        <v>177</v>
      </c>
      <c r="C11" s="57" t="s">
        <v>178</v>
      </c>
      <c r="D11" s="58" t="s">
        <v>207</v>
      </c>
      <c r="E11" s="46" t="s">
        <v>211</v>
      </c>
    </row>
    <row r="12" spans="1:5" ht="12.75" customHeight="1">
      <c r="A12" s="58" t="s">
        <v>200</v>
      </c>
      <c r="B12" s="57" t="s">
        <v>179</v>
      </c>
      <c r="C12" s="58" t="s">
        <v>180</v>
      </c>
      <c r="D12" s="58" t="s">
        <v>208</v>
      </c>
      <c r="E12" s="46" t="s">
        <v>211</v>
      </c>
    </row>
    <row r="13" spans="1:5" ht="12.75" customHeight="1">
      <c r="A13" s="58" t="s">
        <v>201</v>
      </c>
      <c r="B13" s="57" t="s">
        <v>181</v>
      </c>
      <c r="C13" s="58" t="s">
        <v>182</v>
      </c>
      <c r="D13" s="58" t="s">
        <v>209</v>
      </c>
      <c r="E13" s="46" t="s">
        <v>211</v>
      </c>
    </row>
    <row r="14" spans="1:5" ht="26.25">
      <c r="A14" s="58" t="s">
        <v>202</v>
      </c>
      <c r="B14" s="57" t="s">
        <v>183</v>
      </c>
      <c r="C14" s="57" t="s">
        <v>184</v>
      </c>
      <c r="D14" s="58" t="s">
        <v>204</v>
      </c>
      <c r="E14" s="46" t="s">
        <v>211</v>
      </c>
    </row>
    <row r="15" spans="1:5" ht="12.75" customHeight="1">
      <c r="A15" s="58" t="s">
        <v>185</v>
      </c>
      <c r="B15" s="57" t="s">
        <v>186</v>
      </c>
      <c r="C15" s="58" t="s">
        <v>187</v>
      </c>
      <c r="D15" s="58" t="s">
        <v>191</v>
      </c>
      <c r="E15" s="46" t="s">
        <v>211</v>
      </c>
    </row>
    <row r="16" spans="1:5" ht="12.75" customHeight="1">
      <c r="A16" s="58" t="s">
        <v>188</v>
      </c>
      <c r="B16" s="57" t="s">
        <v>189</v>
      </c>
      <c r="C16" s="58" t="s">
        <v>190</v>
      </c>
      <c r="D16" s="58" t="s">
        <v>191</v>
      </c>
      <c r="E16" s="46" t="s">
        <v>211</v>
      </c>
    </row>
    <row r="17" spans="1:5" ht="12.75" customHeight="1">
      <c r="A17" s="58" t="s">
        <v>192</v>
      </c>
      <c r="B17" s="57" t="s">
        <v>193</v>
      </c>
      <c r="C17" s="58" t="s">
        <v>194</v>
      </c>
      <c r="D17" s="58" t="s">
        <v>195</v>
      </c>
      <c r="E17" s="46" t="s">
        <v>211</v>
      </c>
    </row>
    <row r="18" spans="1:5" ht="12.75" customHeight="1">
      <c r="A18" s="58" t="s">
        <v>196</v>
      </c>
      <c r="B18" s="57" t="s">
        <v>197</v>
      </c>
      <c r="C18" s="58" t="s">
        <v>203</v>
      </c>
      <c r="D18" s="58" t="s">
        <v>170</v>
      </c>
      <c r="E18" s="46" t="s">
        <v>211</v>
      </c>
    </row>
    <row r="19" spans="1:5" ht="12.75" customHeight="1">
      <c r="A19" s="58" t="s">
        <v>210</v>
      </c>
      <c r="B19" s="57" t="s">
        <v>212</v>
      </c>
      <c r="C19" s="58" t="s">
        <v>214</v>
      </c>
      <c r="D19" s="58" t="s">
        <v>213</v>
      </c>
      <c r="E19" s="46" t="s">
        <v>211</v>
      </c>
    </row>
    <row r="22" spans="1:5" ht="12.75">
      <c r="A22" s="28" t="s">
        <v>219</v>
      </c>
      <c r="D22" s="32"/>
      <c r="E22" s="51" t="s">
        <v>215</v>
      </c>
    </row>
    <row r="23" spans="1:5" s="53" customFormat="1" ht="12" customHeight="1">
      <c r="A23" s="52" t="s">
        <v>119</v>
      </c>
      <c r="D23" s="54" t="s">
        <v>117</v>
      </c>
      <c r="E23" s="55" t="s">
        <v>118</v>
      </c>
    </row>
    <row r="26" spans="1:5" ht="12.75">
      <c r="A26" s="28" t="s">
        <v>223</v>
      </c>
      <c r="D26" s="32"/>
      <c r="E26" s="51" t="s">
        <v>224</v>
      </c>
    </row>
    <row r="27" spans="4:5" ht="12.75">
      <c r="D27" s="54" t="s">
        <v>117</v>
      </c>
      <c r="E27" s="55" t="s">
        <v>118</v>
      </c>
    </row>
    <row r="30" spans="1:5" ht="12.75">
      <c r="A30" s="28" t="s">
        <v>153</v>
      </c>
      <c r="D30" s="32"/>
      <c r="E30" s="56" t="s">
        <v>218</v>
      </c>
    </row>
    <row r="31" spans="4:5" ht="12.75">
      <c r="D31" s="54" t="s">
        <v>117</v>
      </c>
      <c r="E31" s="55" t="s">
        <v>118</v>
      </c>
    </row>
    <row r="33" spans="1:5" ht="12.75">
      <c r="A33" s="28" t="s">
        <v>121</v>
      </c>
      <c r="D33" s="32"/>
      <c r="E33" s="51" t="s">
        <v>221</v>
      </c>
    </row>
    <row r="34" spans="4:5" ht="12.75">
      <c r="D34" s="54" t="s">
        <v>117</v>
      </c>
      <c r="E34" s="55" t="s">
        <v>118</v>
      </c>
    </row>
    <row r="35" ht="12.75">
      <c r="A35" s="30" t="s">
        <v>122</v>
      </c>
    </row>
    <row r="36" ht="12.75">
      <c r="A36" s="30" t="s">
        <v>120</v>
      </c>
    </row>
    <row r="42" ht="12.75">
      <c r="A42" s="28" t="s">
        <v>123</v>
      </c>
    </row>
  </sheetData>
  <mergeCells count="1">
    <mergeCell ref="A2:E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Зейская 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kosintceva</dc:creator>
  <cp:keywords/>
  <dc:description/>
  <cp:lastModifiedBy>starova</cp:lastModifiedBy>
  <cp:lastPrinted>2012-04-08T02:38:14Z</cp:lastPrinted>
  <dcterms:created xsi:type="dcterms:W3CDTF">2011-05-24T06:59:06Z</dcterms:created>
  <dcterms:modified xsi:type="dcterms:W3CDTF">2012-04-08T02:38:17Z</dcterms:modified>
  <cp:category/>
  <cp:version/>
  <cp:contentType/>
  <cp:contentStatus/>
</cp:coreProperties>
</file>